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1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>
    <definedName name="_xlnm.Print_Area" localSheetId="1">'Текущий ремонт'!$A$1:$E$25</definedName>
  </definedNames>
  <calcPr fullCalcOnLoad="1"/>
</workbook>
</file>

<file path=xl/sharedStrings.xml><?xml version="1.0" encoding="utf-8"?>
<sst xmlns="http://schemas.openxmlformats.org/spreadsheetml/2006/main" count="221" uniqueCount="92">
  <si>
    <t>ИНФОРМАЦИЯ О НАЧИСЛЕННЫХ, СОБРАННЫХ И ИЗРАСХОДОВАННЫХ СРЕДСТВАХ  на 31.12.2021 г</t>
  </si>
  <si>
    <t>№ п/п</t>
  </si>
  <si>
    <t>Адрес</t>
  </si>
  <si>
    <t>Услуга</t>
  </si>
  <si>
    <t>Задолж-ть на 01.01.2021г</t>
  </si>
  <si>
    <t>остаток средств на 01.01.2021 г.</t>
  </si>
  <si>
    <t>Начислено</t>
  </si>
  <si>
    <t>Оплачено</t>
  </si>
  <si>
    <t>Израсходовано</t>
  </si>
  <si>
    <t>Остаток на 31.12.2021 г.</t>
  </si>
  <si>
    <t>Задолженность на 31.12.2021 г.</t>
  </si>
  <si>
    <t>Дата заключения договора</t>
  </si>
  <si>
    <t>Улица</t>
  </si>
  <si>
    <t>Дом</t>
  </si>
  <si>
    <t>Комсомольский спуск</t>
  </si>
  <si>
    <t>2-А</t>
  </si>
  <si>
    <t>05.06.2020г.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</si>
  <si>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</si>
  <si>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</si>
  <si>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</si>
  <si>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</si>
  <si>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</si>
  <si>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</si>
  <si>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</si>
  <si>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</si>
  <si>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</si>
  <si>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</si>
  <si>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</si>
  <si>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</si>
  <si>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</si>
  <si>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</si>
  <si>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</si>
  <si>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</si>
  <si>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</si>
  <si>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</si>
  <si>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</si>
  <si>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</si>
  <si>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</si>
  <si>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</si>
  <si>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</si>
  <si>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</si>
  <si>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</si>
  <si>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Установка УУТЭ</t>
  </si>
  <si>
    <t>Водоотведение(СОИД)</t>
  </si>
  <si>
    <t>ИТОГО ПО ДОМУ</t>
  </si>
  <si>
    <t>январь 2021г</t>
  </si>
  <si>
    <t>Вид работ</t>
  </si>
  <si>
    <t>Место проведения работ</t>
  </si>
  <si>
    <t xml:space="preserve">проверка тех.состояния вент. И дымовых каналов </t>
  </si>
  <si>
    <t>Комсомольский спуск 2-а</t>
  </si>
  <si>
    <t>кв.6</t>
  </si>
  <si>
    <t>апрель 2021г.</t>
  </si>
  <si>
    <t>кв.10,13,16</t>
  </si>
  <si>
    <t>май 2021г.</t>
  </si>
  <si>
    <t>смена трубопровода ф 32мм</t>
  </si>
  <si>
    <t>кв.27</t>
  </si>
  <si>
    <t>июль  2021г.</t>
  </si>
  <si>
    <t xml:space="preserve">гидравлические испытание внутридомовой системы ЦО </t>
  </si>
  <si>
    <t>август  2021г.</t>
  </si>
  <si>
    <t>смена трубопровода ф 110мм</t>
  </si>
  <si>
    <t>кв.31 ЦК</t>
  </si>
  <si>
    <t>благоустройство придомовой территории (окраска деревьев и бордюров)</t>
  </si>
  <si>
    <t>ноябрь   2021г.</t>
  </si>
  <si>
    <t>ремонт электроосвещения в МОП (смена кабелей ВВГ 4*10мм,5*6мм</t>
  </si>
  <si>
    <t>декабрь   2021г.</t>
  </si>
  <si>
    <t xml:space="preserve">проверка тех.состояния вент. И дымовых каналов со снятием и установкой жалюзной решетки,прочистка </t>
  </si>
  <si>
    <t>кв.7,8,10,12,14,16,20,22,24,30</t>
  </si>
  <si>
    <t>Работы по аварийному ремонту общего имущества МКД с января по декабрь 2021г.</t>
  </si>
  <si>
    <t xml:space="preserve">обработка дезинфицированными средствами </t>
  </si>
  <si>
    <t xml:space="preserve">Смена дверных замков на подъездах </t>
  </si>
  <si>
    <t xml:space="preserve">Т-О общедомовых приборов учета электроэнергии </t>
  </si>
  <si>
    <t>февраль 2021г.</t>
  </si>
  <si>
    <t xml:space="preserve">смена крана шарового ф 25 мм </t>
  </si>
  <si>
    <t>подвал ХВС</t>
  </si>
  <si>
    <t>март 2021г.</t>
  </si>
  <si>
    <t>ремонт электроосвещения в МОП (смена ламп светодиодных 7,18 ВТ)</t>
  </si>
  <si>
    <t xml:space="preserve">1-й подъезд придомовой ,2-й подъезд -тамбур </t>
  </si>
  <si>
    <t>закрытие отопительного периода цо</t>
  </si>
  <si>
    <t>цо</t>
  </si>
  <si>
    <t xml:space="preserve">т-О общедомовых приборов учета электроэнергии </t>
  </si>
  <si>
    <t>Планово-предупредительный ремонт ЩР и ВРУ (щиты этажные и вводно-распределительные устройства )</t>
  </si>
  <si>
    <t>июнь 2021г</t>
  </si>
  <si>
    <t>июль 2021г</t>
  </si>
  <si>
    <t>август 2021г</t>
  </si>
  <si>
    <t>сентябрь  2021г</t>
  </si>
  <si>
    <t xml:space="preserve">акарицидная обработка </t>
  </si>
  <si>
    <t>октябрь  2021г</t>
  </si>
  <si>
    <t>ноябрь  2021г</t>
  </si>
  <si>
    <t>подготовка системы ЦО к запуску</t>
  </si>
  <si>
    <t>ревизия щитов этажных в МОП</t>
  </si>
  <si>
    <t>декабрь  2021г</t>
  </si>
  <si>
    <t>проверка индивидуальных приборов учета тепловой энергии в МОП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</si>
</sst>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0"/>
    <numFmt numFmtId="167" formatCode="@"/>
  </numFmts>
  <fonts count="7"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22"/>
      <name val="Arial"/>
      <family val="2"/>
    </font>
    <font>
      <b/>
      <sz val="22"/>
      <color indexed="8"/>
      <name val="Arial"/>
      <family val="2"/>
    </font>
    <font>
      <b/>
      <i/>
      <sz val="22"/>
      <color indexed="8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wrapText="1"/>
    </xf>
    <xf numFmtId="164" fontId="1" fillId="3" borderId="1" xfId="0" applyFont="1" applyFill="1" applyBorder="1" applyAlignment="1">
      <alignment/>
    </xf>
    <xf numFmtId="164" fontId="2" fillId="3" borderId="1" xfId="0" applyFont="1" applyFill="1" applyBorder="1" applyAlignment="1">
      <alignment horizontal="justify"/>
    </xf>
    <xf numFmtId="164" fontId="2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4" fontId="1" fillId="4" borderId="1" xfId="0" applyFont="1" applyFill="1" applyBorder="1" applyAlignment="1">
      <alignment/>
    </xf>
    <xf numFmtId="166" fontId="3" fillId="0" borderId="1" xfId="0" applyNumberFormat="1" applyFont="1" applyBorder="1" applyAlignment="1">
      <alignment/>
    </xf>
    <xf numFmtId="166" fontId="2" fillId="2" borderId="1" xfId="0" applyNumberFormat="1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164" fontId="2" fillId="3" borderId="1" xfId="0" applyFont="1" applyFill="1" applyBorder="1" applyAlignment="1">
      <alignment/>
    </xf>
    <xf numFmtId="166" fontId="2" fillId="3" borderId="1" xfId="0" applyNumberFormat="1" applyFont="1" applyFill="1" applyBorder="1" applyAlignment="1">
      <alignment/>
    </xf>
    <xf numFmtId="164" fontId="4" fillId="5" borderId="1" xfId="0" applyNumberFormat="1" applyFont="1" applyFill="1" applyBorder="1" applyAlignment="1">
      <alignment horizontal="center" wrapText="1"/>
    </xf>
    <xf numFmtId="167" fontId="0" fillId="0" borderId="0" xfId="0" applyNumberFormat="1" applyAlignment="1">
      <alignment/>
    </xf>
    <xf numFmtId="164" fontId="4" fillId="6" borderId="1" xfId="0" applyNumberFormat="1" applyFont="1" applyFill="1" applyBorder="1" applyAlignment="1">
      <alignment horizontal="center" wrapText="1"/>
    </xf>
    <xf numFmtId="164" fontId="4" fillId="6" borderId="1" xfId="0" applyNumberFormat="1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164" fontId="3" fillId="0" borderId="1" xfId="0" applyFont="1" applyBorder="1" applyAlignment="1">
      <alignment horizontal="justify"/>
    </xf>
    <xf numFmtId="164" fontId="2" fillId="0" borderId="1" xfId="0" applyFont="1" applyFill="1" applyBorder="1" applyAlignment="1">
      <alignment horizontal="justify"/>
    </xf>
    <xf numFmtId="164" fontId="3" fillId="0" borderId="1" xfId="0" applyFont="1" applyBorder="1" applyAlignment="1">
      <alignment horizontal="center" wrapText="1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center" wrapText="1"/>
    </xf>
    <xf numFmtId="164" fontId="6" fillId="0" borderId="0" xfId="0" applyFont="1" applyAlignment="1">
      <alignment wrapText="1"/>
    </xf>
    <xf numFmtId="164" fontId="1" fillId="0" borderId="1" xfId="0" applyFont="1" applyBorder="1" applyAlignment="1">
      <alignment horizontal="center" wrapText="1"/>
    </xf>
    <xf numFmtId="164" fontId="2" fillId="0" borderId="1" xfId="0" applyFont="1" applyFill="1" applyBorder="1" applyAlignment="1">
      <alignment horizontal="center"/>
    </xf>
    <xf numFmtId="167" fontId="4" fillId="5" borderId="1" xfId="0" applyNumberFormat="1" applyFont="1" applyFill="1" applyBorder="1" applyAlignment="1">
      <alignment horizontal="center" wrapText="1"/>
    </xf>
    <xf numFmtId="167" fontId="6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164" fontId="2" fillId="7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21%20&#1075;%20&#8212;%20&#1072;-&#1087;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9 г"/>
      <sheetName val="анализ тарифа"/>
      <sheetName val="Сводная нежилых"/>
    </sheetNames>
    <sheetDataSet>
      <sheetData sheetId="2">
        <row r="1987">
          <cell r="E1987">
            <v>14563.979999999996</v>
          </cell>
          <cell r="F1987">
            <v>-37475.04000000001</v>
          </cell>
          <cell r="G1987">
            <v>130038.60000000002</v>
          </cell>
          <cell r="H1987">
            <v>113780.54999999999</v>
          </cell>
          <cell r="I1987">
            <v>171188.27000000002</v>
          </cell>
          <cell r="J1987">
            <v>-94882.76000000004</v>
          </cell>
          <cell r="K1987">
            <v>30822.030000000028</v>
          </cell>
        </row>
        <row r="1988"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</row>
        <row r="1989">
          <cell r="E1989">
            <v>0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E1991">
            <v>0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</row>
        <row r="1992">
          <cell r="E1992">
            <v>0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</row>
        <row r="1994">
          <cell r="E1994">
            <v>4912.52</v>
          </cell>
          <cell r="F1994">
            <v>-24793.06</v>
          </cell>
          <cell r="G1994">
            <v>43867.97</v>
          </cell>
          <cell r="H1994">
            <v>38381.98906666667</v>
          </cell>
          <cell r="I1994">
            <v>54309.34000000001</v>
          </cell>
          <cell r="J1994">
            <v>-40720.41093333335</v>
          </cell>
          <cell r="K1994">
            <v>10398.500933333336</v>
          </cell>
        </row>
        <row r="1995">
          <cell r="E1995">
            <v>4368.859999999999</v>
          </cell>
          <cell r="F1995">
            <v>6032.980000000001</v>
          </cell>
          <cell r="G1995">
            <v>39011.543999999994</v>
          </cell>
          <cell r="H1995">
            <v>34134.18</v>
          </cell>
          <cell r="I1995">
            <v>7802.313999999995</v>
          </cell>
          <cell r="J1995">
            <v>32364.84600000001</v>
          </cell>
          <cell r="K1995">
            <v>9246.223999999995</v>
          </cell>
        </row>
        <row r="1996">
          <cell r="E1996">
            <v>1456.3000000000002</v>
          </cell>
          <cell r="F1996">
            <v>2877.8</v>
          </cell>
          <cell r="G1996">
            <v>13003.848</v>
          </cell>
          <cell r="H1996">
            <v>11378.060000000003</v>
          </cell>
          <cell r="I1996">
            <v>0</v>
          </cell>
          <cell r="J1996">
            <v>14255.860000000004</v>
          </cell>
          <cell r="K1996">
            <v>3082.087999999998</v>
          </cell>
        </row>
        <row r="1997">
          <cell r="E1997">
            <v>194.1599999999999</v>
          </cell>
          <cell r="F1997">
            <v>-16.30000000000001</v>
          </cell>
          <cell r="G1997">
            <v>1733.8464</v>
          </cell>
          <cell r="H1997">
            <v>1517.0746666666669</v>
          </cell>
          <cell r="I1997">
            <v>1200</v>
          </cell>
          <cell r="J1997">
            <v>300.7746666666669</v>
          </cell>
          <cell r="K1997">
            <v>410.9317333333329</v>
          </cell>
        </row>
        <row r="1998">
          <cell r="E1998">
            <v>247.56999999999994</v>
          </cell>
          <cell r="F1998">
            <v>489.21</v>
          </cell>
          <cell r="G1998">
            <v>2210.65416</v>
          </cell>
          <cell r="H1998">
            <v>1934.2702000000002</v>
          </cell>
          <cell r="I1998">
            <v>0</v>
          </cell>
          <cell r="J1998">
            <v>2423.4802</v>
          </cell>
          <cell r="K1998">
            <v>523.9539599999996</v>
          </cell>
        </row>
        <row r="1999">
          <cell r="E1999">
            <v>7.27</v>
          </cell>
          <cell r="F1999">
            <v>14.37</v>
          </cell>
          <cell r="G1999">
            <v>65.01924</v>
          </cell>
          <cell r="H1999">
            <v>56.8903</v>
          </cell>
          <cell r="I1999">
            <v>0</v>
          </cell>
          <cell r="J1999">
            <v>71.2603</v>
          </cell>
          <cell r="K1999">
            <v>15.398939999999989</v>
          </cell>
        </row>
        <row r="2000">
          <cell r="E2000">
            <v>2305.779999999999</v>
          </cell>
          <cell r="F2000">
            <v>3184.0600000000013</v>
          </cell>
          <cell r="G2000">
            <v>20589.425999999996</v>
          </cell>
          <cell r="H2000">
            <v>18015.261666666665</v>
          </cell>
          <cell r="I2000">
            <v>4117.885999999995</v>
          </cell>
          <cell r="J2000">
            <v>17081.43566666667</v>
          </cell>
          <cell r="K2000">
            <v>4879.944333333329</v>
          </cell>
        </row>
        <row r="2001">
          <cell r="E2001">
            <v>849.4899999999998</v>
          </cell>
          <cell r="F2001">
            <v>-1415.13054</v>
          </cell>
          <cell r="G2001">
            <v>7585.577999999999</v>
          </cell>
          <cell r="H2001">
            <v>6637.201666666666</v>
          </cell>
          <cell r="I2001">
            <v>15990.983019999998</v>
          </cell>
          <cell r="J2001">
            <v>-10768.911893333332</v>
          </cell>
          <cell r="K2001">
            <v>1797.8663333333334</v>
          </cell>
        </row>
        <row r="2002">
          <cell r="E2002">
            <v>220.8699999999999</v>
          </cell>
          <cell r="F2002">
            <v>436.45000000000005</v>
          </cell>
          <cell r="G2002">
            <v>1972.2502799999997</v>
          </cell>
          <cell r="H2002">
            <v>1725.6724333333334</v>
          </cell>
          <cell r="I2002">
            <v>0</v>
          </cell>
          <cell r="J2002">
            <v>2162.1224333333334</v>
          </cell>
          <cell r="K2002">
            <v>467.44784666666624</v>
          </cell>
        </row>
        <row r="2004"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</row>
        <row r="2005">
          <cell r="E2005">
            <v>151.19</v>
          </cell>
          <cell r="F2005">
            <v>-151.19</v>
          </cell>
          <cell r="G2005">
            <v>1386.2999999999997</v>
          </cell>
          <cell r="H2005">
            <v>1206.76</v>
          </cell>
          <cell r="I2005">
            <v>1386.2999999999997</v>
          </cell>
          <cell r="J2005">
            <v>-330.7299999999998</v>
          </cell>
          <cell r="K2005">
            <v>330.7299999999998</v>
          </cell>
        </row>
        <row r="2006">
          <cell r="E2006">
            <v>378.0799999999999</v>
          </cell>
          <cell r="F2006">
            <v>-378.0799999999999</v>
          </cell>
          <cell r="G2006">
            <v>145691.41999999998</v>
          </cell>
          <cell r="H2006">
            <v>113550.81</v>
          </cell>
          <cell r="I2006">
            <v>145691.41999999998</v>
          </cell>
          <cell r="J2006">
            <v>-32518.689999999988</v>
          </cell>
          <cell r="K2006">
            <v>32518.689999999973</v>
          </cell>
        </row>
        <row r="2007">
          <cell r="E2007">
            <v>922.3700000000003</v>
          </cell>
          <cell r="F2007">
            <v>-922.3700000000003</v>
          </cell>
          <cell r="G2007">
            <v>8236.08</v>
          </cell>
          <cell r="H2007">
            <v>7206.359999999999</v>
          </cell>
          <cell r="I2007">
            <v>8236.08</v>
          </cell>
          <cell r="J2007">
            <v>-1952.090000000002</v>
          </cell>
          <cell r="K2007">
            <v>1952.090000000002</v>
          </cell>
        </row>
        <row r="2008">
          <cell r="E2008">
            <v>0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</row>
        <row r="2009">
          <cell r="E2009">
            <v>4976.129999999999</v>
          </cell>
          <cell r="F2009">
            <v>-4976.129999999999</v>
          </cell>
          <cell r="G2009">
            <v>44430.76</v>
          </cell>
          <cell r="H2009">
            <v>38875.81</v>
          </cell>
          <cell r="I2009">
            <v>44430.76</v>
          </cell>
          <cell r="J2009">
            <v>-10531.080000000002</v>
          </cell>
          <cell r="K2009">
            <v>10531.080000000002</v>
          </cell>
        </row>
        <row r="2010">
          <cell r="E2010">
            <v>7864.560000000005</v>
          </cell>
          <cell r="F2010">
            <v>-7864.560000000005</v>
          </cell>
          <cell r="G2010">
            <v>70220.72</v>
          </cell>
          <cell r="H2010">
            <v>61441.43000000001</v>
          </cell>
          <cell r="I2010">
            <v>70220.72</v>
          </cell>
          <cell r="J2010">
            <v>-16643.85</v>
          </cell>
          <cell r="K2010">
            <v>16643.84999999999</v>
          </cell>
        </row>
        <row r="2011">
          <cell r="E2011">
            <v>2548.420000000001</v>
          </cell>
          <cell r="F2011">
            <v>-2548.420000000001</v>
          </cell>
          <cell r="G2011">
            <v>22757.66</v>
          </cell>
          <cell r="H2011">
            <v>19912.379999999997</v>
          </cell>
          <cell r="I2011">
            <v>22757.66</v>
          </cell>
          <cell r="J2011">
            <v>-5393.700000000004</v>
          </cell>
          <cell r="K2011">
            <v>5393.700000000004</v>
          </cell>
        </row>
        <row r="2012">
          <cell r="E2012">
            <v>0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</row>
        <row r="2013">
          <cell r="E2013">
            <v>81.69999999999996</v>
          </cell>
          <cell r="F2013">
            <v>-81.69999999999996</v>
          </cell>
          <cell r="G2013">
            <v>641.76</v>
          </cell>
          <cell r="H2013">
            <v>568.33</v>
          </cell>
          <cell r="I2013">
            <v>641.76</v>
          </cell>
          <cell r="J2013">
            <v>-155.12999999999988</v>
          </cell>
          <cell r="K2013">
            <v>155.12999999999988</v>
          </cell>
        </row>
        <row r="2014"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</row>
        <row r="2015"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</row>
        <row r="2016"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70" zoomScaleNormal="70" workbookViewId="0" topLeftCell="A1">
      <selection activeCell="D43" sqref="D43"/>
    </sheetView>
  </sheetViews>
  <sheetFormatPr defaultColWidth="12.57421875" defaultRowHeight="12.75"/>
  <cols>
    <col min="1" max="1" width="17.140625" style="1" customWidth="1"/>
    <col min="2" max="2" width="40.8515625" style="1" customWidth="1"/>
    <col min="3" max="3" width="17.57421875" style="1" customWidth="1"/>
    <col min="4" max="4" width="23.7109375" style="1" customWidth="1"/>
    <col min="5" max="5" width="27.140625" style="1" customWidth="1"/>
    <col min="6" max="6" width="29.28125" style="1" customWidth="1"/>
    <col min="7" max="7" width="33.421875" style="1" customWidth="1"/>
    <col min="8" max="8" width="31.57421875" style="1" customWidth="1"/>
    <col min="9" max="9" width="37.7109375" style="1" customWidth="1"/>
    <col min="10" max="10" width="29.140625" style="1" customWidth="1"/>
    <col min="11" max="11" width="28.140625" style="1" customWidth="1"/>
    <col min="12" max="12" width="36.8515625" style="1" customWidth="1"/>
    <col min="13" max="16384" width="11.57421875" style="0" customWidth="1"/>
  </cols>
  <sheetData>
    <row r="1" spans="1:12" ht="41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9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99" customHeight="1">
      <c r="A3" s="4" t="s">
        <v>1</v>
      </c>
      <c r="B3" s="5" t="s">
        <v>2</v>
      </c>
      <c r="C3" s="5"/>
      <c r="D3" s="6" t="s">
        <v>3</v>
      </c>
      <c r="E3" s="7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7" t="s">
        <v>10</v>
      </c>
      <c r="L3" s="7" t="s">
        <v>11</v>
      </c>
    </row>
    <row r="4" spans="1:12" ht="74.25" customHeight="1">
      <c r="A4" s="4"/>
      <c r="B4" s="6" t="s">
        <v>12</v>
      </c>
      <c r="C4" s="6" t="s">
        <v>13</v>
      </c>
      <c r="D4" s="6"/>
      <c r="E4" s="6"/>
      <c r="F4" s="7"/>
      <c r="G4" s="6"/>
      <c r="H4" s="6"/>
      <c r="I4" s="6"/>
      <c r="J4" s="6"/>
      <c r="K4" s="6"/>
      <c r="L4" s="7"/>
    </row>
    <row r="5" spans="1:12" ht="12.75">
      <c r="A5" s="8">
        <v>24</v>
      </c>
      <c r="B5" s="9" t="s">
        <v>14</v>
      </c>
      <c r="C5" s="10" t="s">
        <v>15</v>
      </c>
      <c r="D5" s="8"/>
      <c r="E5" s="8"/>
      <c r="F5" s="8"/>
      <c r="G5" s="8"/>
      <c r="H5" s="8"/>
      <c r="I5" s="8"/>
      <c r="J5" s="8"/>
      <c r="K5" s="8"/>
      <c r="L5" s="11" t="s">
        <v>16</v>
      </c>
    </row>
    <row r="6" spans="1:12" ht="12.75" hidden="1">
      <c r="A6" s="12">
        <v>2</v>
      </c>
      <c r="B6" s="3"/>
      <c r="C6" s="3"/>
      <c r="D6" s="3" t="s">
        <v>17</v>
      </c>
      <c r="E6" s="13">
        <f>'[1]Лицевые счета домов свод'!E1987</f>
        <v>14563.979999999996</v>
      </c>
      <c r="F6" s="13">
        <f>'[1]Лицевые счета домов свод'!F1987</f>
        <v>-37475.04000000001</v>
      </c>
      <c r="G6" s="13">
        <f>'[1]Лицевые счета домов свод'!G1987</f>
        <v>130038.60000000002</v>
      </c>
      <c r="H6" s="13">
        <f>'[1]Лицевые счета домов свод'!H1987</f>
        <v>113780.54999999999</v>
      </c>
      <c r="I6" s="13">
        <f>'[1]Лицевые счета домов свод'!I1987</f>
        <v>171188.27000000002</v>
      </c>
      <c r="J6" s="13">
        <f>'[1]Лицевые счета домов свод'!J1987</f>
        <v>-94882.76000000004</v>
      </c>
      <c r="K6" s="13">
        <f>'[1]Лицевые счета домов свод'!K1987</f>
        <v>30822.030000000028</v>
      </c>
      <c r="L6" s="3"/>
    </row>
    <row r="7" spans="1:12" ht="12.75" hidden="1">
      <c r="A7" s="3"/>
      <c r="B7" s="3"/>
      <c r="C7" s="3"/>
      <c r="D7" s="3" t="s">
        <v>18</v>
      </c>
      <c r="E7" s="13">
        <f>'[1]Лицевые счета домов свод'!E1988</f>
        <v>0</v>
      </c>
      <c r="F7" s="13">
        <f>'[1]Лицевые счета домов свод'!F1988</f>
        <v>0</v>
      </c>
      <c r="G7" s="13">
        <f>'[1]Лицевые счета домов свод'!G1988</f>
        <v>0</v>
      </c>
      <c r="H7" s="13">
        <f>'[1]Лицевые счета домов свод'!H1988</f>
        <v>0</v>
      </c>
      <c r="I7" s="13">
        <f>'[1]Лицевые счета домов свод'!I1988</f>
        <v>0</v>
      </c>
      <c r="J7" s="13">
        <f>'[1]Лицевые счета домов свод'!J1988</f>
        <v>0</v>
      </c>
      <c r="K7" s="13">
        <f>'[1]Лицевые счета домов свод'!K1988</f>
        <v>0</v>
      </c>
      <c r="L7" s="3"/>
    </row>
    <row r="8" spans="1:12" ht="12.75" hidden="1">
      <c r="A8" s="3"/>
      <c r="B8" s="3"/>
      <c r="C8" s="3"/>
      <c r="D8" s="3" t="s">
        <v>19</v>
      </c>
      <c r="E8" s="13">
        <f>'[1]Лицевые счета домов свод'!E1989</f>
        <v>0</v>
      </c>
      <c r="F8" s="13">
        <f>'[1]Лицевые счета домов свод'!F1989</f>
        <v>0</v>
      </c>
      <c r="G8" s="13">
        <f>'[1]Лицевые счета домов свод'!G1989</f>
        <v>0</v>
      </c>
      <c r="H8" s="13">
        <f>'[1]Лицевые счета домов свод'!H1989</f>
        <v>0</v>
      </c>
      <c r="I8" s="13">
        <f>'[1]Лицевые счета домов свод'!I1989</f>
        <v>0</v>
      </c>
      <c r="J8" s="13">
        <f>'[1]Лицевые счета домов свод'!J1989</f>
        <v>0</v>
      </c>
      <c r="K8" s="13">
        <f>'[1]Лицевые счета домов свод'!K1989</f>
        <v>0</v>
      </c>
      <c r="L8" s="3"/>
    </row>
    <row r="9" spans="1:12" ht="12.75" hidden="1">
      <c r="A9" s="3"/>
      <c r="B9" s="3"/>
      <c r="C9" s="3"/>
      <c r="D9" s="3" t="s">
        <v>20</v>
      </c>
      <c r="E9" s="13">
        <f>'[1]Лицевые счета домов свод'!E1990</f>
        <v>0</v>
      </c>
      <c r="F9" s="13">
        <f>'[1]Лицевые счета домов свод'!F1990</f>
        <v>0</v>
      </c>
      <c r="G9" s="13">
        <f>'[1]Лицевые счета домов свод'!G1990</f>
        <v>0</v>
      </c>
      <c r="H9" s="13">
        <f>'[1]Лицевые счета домов свод'!H1990</f>
        <v>0</v>
      </c>
      <c r="I9" s="13">
        <f>'[1]Лицевые счета домов свод'!I1990</f>
        <v>0</v>
      </c>
      <c r="J9" s="13">
        <f>'[1]Лицевые счета домов свод'!J1990</f>
        <v>0</v>
      </c>
      <c r="K9" s="13">
        <f>'[1]Лицевые счета домов свод'!K1990</f>
        <v>0</v>
      </c>
      <c r="L9" s="3"/>
    </row>
    <row r="10" spans="1:12" ht="12.75" hidden="1">
      <c r="A10" s="3"/>
      <c r="B10" s="3"/>
      <c r="C10" s="3"/>
      <c r="D10" s="3" t="s">
        <v>21</v>
      </c>
      <c r="E10" s="13">
        <f>'[1]Лицевые счета домов свод'!E1991</f>
        <v>0</v>
      </c>
      <c r="F10" s="13">
        <f>'[1]Лицевые счета домов свод'!F1991</f>
        <v>0</v>
      </c>
      <c r="G10" s="13">
        <f>'[1]Лицевые счета домов свод'!G1991</f>
        <v>0</v>
      </c>
      <c r="H10" s="13">
        <f>'[1]Лицевые счета домов свод'!H1991</f>
        <v>0</v>
      </c>
      <c r="I10" s="13">
        <f>'[1]Лицевые счета домов свод'!I1991</f>
        <v>0</v>
      </c>
      <c r="J10" s="13">
        <f>'[1]Лицевые счета домов свод'!J1991</f>
        <v>0</v>
      </c>
      <c r="K10" s="13">
        <f>'[1]Лицевые счета домов свод'!K1991</f>
        <v>0</v>
      </c>
      <c r="L10" s="3"/>
    </row>
    <row r="11" spans="1:12" ht="12.75" hidden="1">
      <c r="A11" s="3"/>
      <c r="B11" s="3"/>
      <c r="C11" s="3"/>
      <c r="D11" s="3" t="s">
        <v>22</v>
      </c>
      <c r="E11" s="13">
        <f>'[1]Лицевые счета домов свод'!E1992</f>
        <v>0</v>
      </c>
      <c r="F11" s="13">
        <f>'[1]Лицевые счета домов свод'!F1992</f>
        <v>0</v>
      </c>
      <c r="G11" s="13">
        <f>'[1]Лицевые счета домов свод'!G1992</f>
        <v>0</v>
      </c>
      <c r="H11" s="13">
        <f>'[1]Лицевые счета домов свод'!H1992</f>
        <v>0</v>
      </c>
      <c r="I11" s="13">
        <f>'[1]Лицевые счета домов свод'!I1992</f>
        <v>0</v>
      </c>
      <c r="J11" s="13">
        <f>'[1]Лицевые счета домов свод'!J1992</f>
        <v>0</v>
      </c>
      <c r="K11" s="13">
        <f>'[1]Лицевые счета домов свод'!K1992</f>
        <v>0</v>
      </c>
      <c r="L11" s="3"/>
    </row>
    <row r="12" spans="1:12" ht="12.75" hidden="1">
      <c r="A12" s="3"/>
      <c r="B12" s="3"/>
      <c r="C12" s="3"/>
      <c r="D12" s="4" t="s">
        <v>23</v>
      </c>
      <c r="E12" s="14">
        <f>SUM(E6:E11)</f>
        <v>14563.979999999996</v>
      </c>
      <c r="F12" s="14">
        <f>SUM(F6:F11)</f>
        <v>-37475.04000000001</v>
      </c>
      <c r="G12" s="14">
        <f>SUM(G6:G11)</f>
        <v>130038.60000000002</v>
      </c>
      <c r="H12" s="14">
        <f>SUM(H6:H11)</f>
        <v>113780.54999999999</v>
      </c>
      <c r="I12" s="14">
        <f>SUM(I6:I11)</f>
        <v>171188.27000000002</v>
      </c>
      <c r="J12" s="14">
        <f>SUM(J6:J11)</f>
        <v>-94882.76000000004</v>
      </c>
      <c r="K12" s="14">
        <f>SUM(K6:K11)</f>
        <v>30822.030000000028</v>
      </c>
      <c r="L12" s="15"/>
    </row>
    <row r="13" spans="1:12" ht="32.25" customHeight="1" hidden="1">
      <c r="A13" s="3"/>
      <c r="B13" s="3"/>
      <c r="C13" s="3"/>
      <c r="D13" s="16" t="s">
        <v>24</v>
      </c>
      <c r="E13" s="17">
        <f>'[1]Лицевые счета домов свод'!E1994</f>
        <v>4912.52</v>
      </c>
      <c r="F13" s="17">
        <f>'[1]Лицевые счета домов свод'!F1994</f>
        <v>-24793.06</v>
      </c>
      <c r="G13" s="17">
        <f>'[1]Лицевые счета домов свод'!G1994</f>
        <v>43867.97</v>
      </c>
      <c r="H13" s="17">
        <f>'[1]Лицевые счета домов свод'!H1994</f>
        <v>38381.98906666667</v>
      </c>
      <c r="I13" s="17">
        <f>'[1]Лицевые счета домов свод'!I1994</f>
        <v>54309.34000000001</v>
      </c>
      <c r="J13" s="17">
        <f>'[1]Лицевые счета домов свод'!J1994</f>
        <v>-40720.41093333335</v>
      </c>
      <c r="K13" s="17">
        <f>'[1]Лицевые счета домов свод'!K1994</f>
        <v>10398.500933333336</v>
      </c>
      <c r="L13" s="3"/>
    </row>
    <row r="14" spans="1:12" ht="27" customHeight="1" hidden="1">
      <c r="A14" s="3"/>
      <c r="B14" s="3"/>
      <c r="C14" s="3"/>
      <c r="D14" s="16" t="s">
        <v>25</v>
      </c>
      <c r="E14" s="17">
        <f>'[1]Лицевые счета домов свод'!E1995</f>
        <v>4368.859999999999</v>
      </c>
      <c r="F14" s="17">
        <f>'[1]Лицевые счета домов свод'!F1995</f>
        <v>6032.980000000001</v>
      </c>
      <c r="G14" s="17">
        <f>'[1]Лицевые счета домов свод'!G1995</f>
        <v>39011.543999999994</v>
      </c>
      <c r="H14" s="17">
        <f>'[1]Лицевые счета домов свод'!H1995</f>
        <v>34134.18</v>
      </c>
      <c r="I14" s="17">
        <f>'[1]Лицевые счета домов свод'!I1995</f>
        <v>7802.313999999995</v>
      </c>
      <c r="J14" s="17">
        <f>'[1]Лицевые счета домов свод'!J1995</f>
        <v>32364.84600000001</v>
      </c>
      <c r="K14" s="17">
        <f>'[1]Лицевые счета домов свод'!K1995</f>
        <v>9246.223999999995</v>
      </c>
      <c r="L14" s="3"/>
    </row>
    <row r="15" spans="1:12" ht="27.75" customHeight="1" hidden="1">
      <c r="A15" s="3"/>
      <c r="B15" s="3"/>
      <c r="C15" s="3"/>
      <c r="D15" s="16" t="s">
        <v>26</v>
      </c>
      <c r="E15" s="17">
        <f>'[1]Лицевые счета домов свод'!E1996</f>
        <v>1456.3000000000002</v>
      </c>
      <c r="F15" s="17">
        <f>'[1]Лицевые счета домов свод'!F1996</f>
        <v>2877.8</v>
      </c>
      <c r="G15" s="17">
        <f>'[1]Лицевые счета домов свод'!G1996</f>
        <v>13003.848</v>
      </c>
      <c r="H15" s="17">
        <f>'[1]Лицевые счета домов свод'!H1996</f>
        <v>11378.060000000003</v>
      </c>
      <c r="I15" s="17">
        <f>'[1]Лицевые счета домов свод'!I1996</f>
        <v>0</v>
      </c>
      <c r="J15" s="17">
        <f>'[1]Лицевые счета домов свод'!J1996</f>
        <v>14255.860000000004</v>
      </c>
      <c r="K15" s="17">
        <f>'[1]Лицевые счета домов свод'!K1996</f>
        <v>3082.087999999998</v>
      </c>
      <c r="L15" s="3"/>
    </row>
    <row r="16" spans="1:12" ht="27.75" customHeight="1" hidden="1">
      <c r="A16" s="3"/>
      <c r="B16" s="3"/>
      <c r="C16" s="3"/>
      <c r="D16" s="16" t="s">
        <v>27</v>
      </c>
      <c r="E16" s="17">
        <f>'[1]Лицевые счета домов свод'!E1997</f>
        <v>194.1599999999999</v>
      </c>
      <c r="F16" s="17">
        <f>'[1]Лицевые счета домов свод'!F1997</f>
        <v>-16.30000000000001</v>
      </c>
      <c r="G16" s="17">
        <f>'[1]Лицевые счета домов свод'!G1997</f>
        <v>1733.8464</v>
      </c>
      <c r="H16" s="17">
        <f>'[1]Лицевые счета домов свод'!H1997</f>
        <v>1517.0746666666669</v>
      </c>
      <c r="I16" s="17">
        <f>'[1]Лицевые счета домов свод'!I1997</f>
        <v>1200</v>
      </c>
      <c r="J16" s="17">
        <f>'[1]Лицевые счета домов свод'!J1997</f>
        <v>300.7746666666669</v>
      </c>
      <c r="K16" s="17">
        <f>'[1]Лицевые счета домов свод'!K1997</f>
        <v>410.9317333333329</v>
      </c>
      <c r="L16" s="3"/>
    </row>
    <row r="17" spans="1:12" ht="12.75" hidden="1">
      <c r="A17" s="3"/>
      <c r="B17" s="3"/>
      <c r="C17" s="3"/>
      <c r="D17" s="3" t="s">
        <v>28</v>
      </c>
      <c r="E17" s="17">
        <f>'[1]Лицевые счета домов свод'!E1998</f>
        <v>247.56999999999994</v>
      </c>
      <c r="F17" s="17">
        <f>'[1]Лицевые счета домов свод'!F1998</f>
        <v>489.21</v>
      </c>
      <c r="G17" s="17">
        <f>'[1]Лицевые счета домов свод'!G1998</f>
        <v>2210.65416</v>
      </c>
      <c r="H17" s="17">
        <f>'[1]Лицевые счета домов свод'!H1998</f>
        <v>1934.2702000000002</v>
      </c>
      <c r="I17" s="17">
        <f>'[1]Лицевые счета домов свод'!I1998</f>
        <v>0</v>
      </c>
      <c r="J17" s="17">
        <f>'[1]Лицевые счета домов свод'!J1998</f>
        <v>2423.4802</v>
      </c>
      <c r="K17" s="17">
        <f>'[1]Лицевые счета домов свод'!K1998</f>
        <v>523.9539599999996</v>
      </c>
      <c r="L17" s="3"/>
    </row>
    <row r="18" spans="1:12" ht="32.25" customHeight="1" hidden="1">
      <c r="A18" s="3"/>
      <c r="B18" s="3"/>
      <c r="C18" s="3"/>
      <c r="D18" s="16" t="s">
        <v>29</v>
      </c>
      <c r="E18" s="17">
        <f>'[1]Лицевые счета домов свод'!E1999</f>
        <v>7.27</v>
      </c>
      <c r="F18" s="17">
        <f>'[1]Лицевые счета домов свод'!F1999</f>
        <v>14.37</v>
      </c>
      <c r="G18" s="17">
        <f>'[1]Лицевые счета домов свод'!G1999</f>
        <v>65.01924</v>
      </c>
      <c r="H18" s="17">
        <f>'[1]Лицевые счета домов свод'!H1999</f>
        <v>56.8903</v>
      </c>
      <c r="I18" s="17">
        <f>'[1]Лицевые счета домов свод'!I1999</f>
        <v>0</v>
      </c>
      <c r="J18" s="17">
        <f>'[1]Лицевые счета домов свод'!J1999</f>
        <v>71.2603</v>
      </c>
      <c r="K18" s="17">
        <f>'[1]Лицевые счета домов свод'!K1999</f>
        <v>15.398939999999989</v>
      </c>
      <c r="L18" s="3"/>
    </row>
    <row r="19" spans="1:12" ht="48" customHeight="1" hidden="1">
      <c r="A19" s="3"/>
      <c r="B19" s="3"/>
      <c r="C19" s="3"/>
      <c r="D19" s="16" t="s">
        <v>30</v>
      </c>
      <c r="E19" s="17">
        <f>'[1]Лицевые счета домов свод'!E2000</f>
        <v>2305.779999999999</v>
      </c>
      <c r="F19" s="17">
        <f>'[1]Лицевые счета домов свод'!F2000</f>
        <v>3184.0600000000013</v>
      </c>
      <c r="G19" s="17">
        <f>'[1]Лицевые счета домов свод'!G2000</f>
        <v>20589.425999999996</v>
      </c>
      <c r="H19" s="17">
        <f>'[1]Лицевые счета домов свод'!H2000</f>
        <v>18015.261666666665</v>
      </c>
      <c r="I19" s="17">
        <f>'[1]Лицевые счета домов свод'!I2000</f>
        <v>4117.885999999995</v>
      </c>
      <c r="J19" s="17">
        <f>'[1]Лицевые счета домов свод'!J2000</f>
        <v>17081.43566666667</v>
      </c>
      <c r="K19" s="17">
        <f>'[1]Лицевые счета домов свод'!K2000</f>
        <v>4879.944333333329</v>
      </c>
      <c r="L19" s="3"/>
    </row>
    <row r="20" spans="1:12" ht="18" customHeight="1" hidden="1">
      <c r="A20" s="3"/>
      <c r="B20" s="3"/>
      <c r="C20" s="3"/>
      <c r="D20" s="16" t="s">
        <v>31</v>
      </c>
      <c r="E20" s="17">
        <f>'[1]Лицевые счета домов свод'!E2001</f>
        <v>849.4899999999998</v>
      </c>
      <c r="F20" s="17">
        <f>'[1]Лицевые счета домов свод'!F2001</f>
        <v>-1415.13054</v>
      </c>
      <c r="G20" s="17">
        <f>'[1]Лицевые счета домов свод'!G2001</f>
        <v>7585.577999999999</v>
      </c>
      <c r="H20" s="17">
        <f>'[1]Лицевые счета домов свод'!H2001</f>
        <v>6637.201666666666</v>
      </c>
      <c r="I20" s="17">
        <f>'[1]Лицевые счета домов свод'!I2001</f>
        <v>15990.983019999998</v>
      </c>
      <c r="J20" s="17">
        <f>'[1]Лицевые счета домов свод'!J2001</f>
        <v>-10768.911893333332</v>
      </c>
      <c r="K20" s="17">
        <f>'[1]Лицевые счета домов свод'!K2001</f>
        <v>1797.8663333333334</v>
      </c>
      <c r="L20" s="3"/>
    </row>
    <row r="21" spans="1:12" ht="31.5" customHeight="1" hidden="1">
      <c r="A21" s="3"/>
      <c r="B21" s="3"/>
      <c r="C21" s="3"/>
      <c r="D21" s="16" t="s">
        <v>32</v>
      </c>
      <c r="E21" s="17">
        <f>'[1]Лицевые счета домов свод'!E2002</f>
        <v>220.8699999999999</v>
      </c>
      <c r="F21" s="17">
        <f>'[1]Лицевые счета домов свод'!F2002</f>
        <v>436.45000000000005</v>
      </c>
      <c r="G21" s="17">
        <f>'[1]Лицевые счета домов свод'!G2002</f>
        <v>1972.2502799999997</v>
      </c>
      <c r="H21" s="17">
        <f>'[1]Лицевые счета домов свод'!H2002</f>
        <v>1725.6724333333334</v>
      </c>
      <c r="I21" s="17">
        <f>'[1]Лицевые счета домов свод'!I2002</f>
        <v>0</v>
      </c>
      <c r="J21" s="17">
        <f>'[1]Лицевые счета домов свод'!J2002</f>
        <v>2162.1224333333334</v>
      </c>
      <c r="K21" s="17">
        <f>'[1]Лицевые счета домов свод'!K2002</f>
        <v>467.44784666666624</v>
      </c>
      <c r="L21" s="3"/>
    </row>
    <row r="22" spans="1:12" ht="12.75" hidden="1">
      <c r="A22" s="3"/>
      <c r="B22" s="3"/>
      <c r="C22" s="3"/>
      <c r="D22" s="4" t="s">
        <v>33</v>
      </c>
      <c r="E22" s="14">
        <f>SUM(E13:E21)</f>
        <v>14562.82</v>
      </c>
      <c r="F22" s="14">
        <f>SUM(F13:F21)</f>
        <v>-13189.620539999996</v>
      </c>
      <c r="G22" s="14">
        <f>SUM(G13:G21)</f>
        <v>130040.13607999998</v>
      </c>
      <c r="H22" s="14">
        <f>SUM(H13:H21)</f>
        <v>113780.6</v>
      </c>
      <c r="I22" s="14">
        <f>SUM(I13:I21)</f>
        <v>83420.52302</v>
      </c>
      <c r="J22" s="14">
        <f>SUM(J13:J21)</f>
        <v>17170.456439999994</v>
      </c>
      <c r="K22" s="14">
        <f>SUM(K13:K21)</f>
        <v>30822.356079999987</v>
      </c>
      <c r="L22" s="15"/>
    </row>
    <row r="23" spans="1:12" ht="12.75" hidden="1">
      <c r="A23" s="3"/>
      <c r="B23" s="3"/>
      <c r="C23" s="3"/>
      <c r="D23" s="3" t="s">
        <v>34</v>
      </c>
      <c r="E23" s="13">
        <f>'[1]Лицевые счета домов свод'!E2004</f>
        <v>0</v>
      </c>
      <c r="F23" s="13">
        <f>'[1]Лицевые счета домов свод'!F2004</f>
        <v>0</v>
      </c>
      <c r="G23" s="13">
        <f>'[1]Лицевые счета домов свод'!G2004</f>
        <v>0</v>
      </c>
      <c r="H23" s="13">
        <f>'[1]Лицевые счета домов свод'!H2004</f>
        <v>0</v>
      </c>
      <c r="I23" s="13">
        <f>'[1]Лицевые счета домов свод'!I2004</f>
        <v>0</v>
      </c>
      <c r="J23" s="13">
        <f>'[1]Лицевые счета домов свод'!J2004</f>
        <v>0</v>
      </c>
      <c r="K23" s="13">
        <f>'[1]Лицевые счета домов свод'!K2004</f>
        <v>0</v>
      </c>
      <c r="L23" s="3"/>
    </row>
    <row r="24" spans="1:12" ht="12.75" hidden="1">
      <c r="A24" s="3"/>
      <c r="B24" s="3"/>
      <c r="C24" s="3"/>
      <c r="D24" s="3" t="s">
        <v>35</v>
      </c>
      <c r="E24" s="13">
        <f>'[1]Лицевые счета домов свод'!E2005</f>
        <v>151.19</v>
      </c>
      <c r="F24" s="13">
        <f>'[1]Лицевые счета домов свод'!F2005</f>
        <v>-151.19</v>
      </c>
      <c r="G24" s="13">
        <f>'[1]Лицевые счета домов свод'!G2005</f>
        <v>1386.2999999999997</v>
      </c>
      <c r="H24" s="13">
        <f>'[1]Лицевые счета домов свод'!H2005</f>
        <v>1206.76</v>
      </c>
      <c r="I24" s="13">
        <f>'[1]Лицевые счета домов свод'!I2005</f>
        <v>1386.2999999999997</v>
      </c>
      <c r="J24" s="13">
        <f>'[1]Лицевые счета домов свод'!J2005</f>
        <v>-330.7299999999998</v>
      </c>
      <c r="K24" s="13">
        <f>'[1]Лицевые счета домов свод'!K2005</f>
        <v>330.7299999999998</v>
      </c>
      <c r="L24" s="3"/>
    </row>
    <row r="25" spans="1:12" ht="12.75" hidden="1">
      <c r="A25" s="3"/>
      <c r="B25" s="3"/>
      <c r="C25" s="3"/>
      <c r="D25" s="3" t="s">
        <v>36</v>
      </c>
      <c r="E25" s="13">
        <f>'[1]Лицевые счета домов свод'!E2006</f>
        <v>378.0799999999999</v>
      </c>
      <c r="F25" s="13">
        <f>'[1]Лицевые счета домов свод'!F2006</f>
        <v>-378.0799999999999</v>
      </c>
      <c r="G25" s="13">
        <f>'[1]Лицевые счета домов свод'!G2006</f>
        <v>145691.41999999998</v>
      </c>
      <c r="H25" s="13">
        <f>'[1]Лицевые счета домов свод'!H2006</f>
        <v>113550.81</v>
      </c>
      <c r="I25" s="13">
        <f>'[1]Лицевые счета домов свод'!I2006</f>
        <v>145691.41999999998</v>
      </c>
      <c r="J25" s="13">
        <f>'[1]Лицевые счета домов свод'!J2006</f>
        <v>-32518.689999999988</v>
      </c>
      <c r="K25" s="13">
        <f>'[1]Лицевые счета домов свод'!K2006</f>
        <v>32518.689999999973</v>
      </c>
      <c r="L25" s="3"/>
    </row>
    <row r="26" spans="1:12" ht="12.75" hidden="1">
      <c r="A26" s="3"/>
      <c r="B26" s="3"/>
      <c r="C26" s="3"/>
      <c r="D26" s="3" t="s">
        <v>37</v>
      </c>
      <c r="E26" s="13">
        <f>'[1]Лицевые счета домов свод'!E2007</f>
        <v>922.3700000000003</v>
      </c>
      <c r="F26" s="13">
        <f>'[1]Лицевые счета домов свод'!F2007</f>
        <v>-922.3700000000003</v>
      </c>
      <c r="G26" s="13">
        <f>'[1]Лицевые счета домов свод'!G2007</f>
        <v>8236.08</v>
      </c>
      <c r="H26" s="13">
        <f>'[1]Лицевые счета домов свод'!H2007</f>
        <v>7206.359999999999</v>
      </c>
      <c r="I26" s="13">
        <f>'[1]Лицевые счета домов свод'!I2007</f>
        <v>8236.08</v>
      </c>
      <c r="J26" s="13">
        <f>'[1]Лицевые счета домов свод'!J2007</f>
        <v>-1952.090000000002</v>
      </c>
      <c r="K26" s="13">
        <f>'[1]Лицевые счета домов свод'!K2007</f>
        <v>1952.090000000002</v>
      </c>
      <c r="L26" s="3"/>
    </row>
    <row r="27" spans="1:12" ht="12.75" hidden="1">
      <c r="A27" s="3"/>
      <c r="B27" s="3"/>
      <c r="C27" s="3"/>
      <c r="D27" s="3" t="s">
        <v>38</v>
      </c>
      <c r="E27" s="13">
        <f>'[1]Лицевые счета домов свод'!E2008</f>
        <v>0</v>
      </c>
      <c r="F27" s="13">
        <f>'[1]Лицевые счета домов свод'!F2008</f>
        <v>0</v>
      </c>
      <c r="G27" s="13">
        <f>'[1]Лицевые счета домов свод'!G2008</f>
        <v>0</v>
      </c>
      <c r="H27" s="13">
        <f>'[1]Лицевые счета домов свод'!H2008</f>
        <v>0</v>
      </c>
      <c r="I27" s="13">
        <f>'[1]Лицевые счета домов свод'!I2008</f>
        <v>0</v>
      </c>
      <c r="J27" s="13">
        <f>'[1]Лицевые счета домов свод'!J2008</f>
        <v>0</v>
      </c>
      <c r="K27" s="13">
        <f>'[1]Лицевые счета домов свод'!K2008</f>
        <v>0</v>
      </c>
      <c r="L27" s="3"/>
    </row>
    <row r="28" spans="1:12" ht="12.75" hidden="1">
      <c r="A28" s="3"/>
      <c r="B28" s="3"/>
      <c r="C28" s="3"/>
      <c r="D28" s="3" t="s">
        <v>39</v>
      </c>
      <c r="E28" s="13">
        <f>'[1]Лицевые счета домов свод'!E2009</f>
        <v>4976.129999999999</v>
      </c>
      <c r="F28" s="13">
        <f>'[1]Лицевые счета домов свод'!F2009</f>
        <v>-4976.129999999999</v>
      </c>
      <c r="G28" s="13">
        <f>'[1]Лицевые счета домов свод'!G2009</f>
        <v>44430.76</v>
      </c>
      <c r="H28" s="13">
        <f>'[1]Лицевые счета домов свод'!H2009</f>
        <v>38875.81</v>
      </c>
      <c r="I28" s="13">
        <f>'[1]Лицевые счета домов свод'!I2009</f>
        <v>44430.76</v>
      </c>
      <c r="J28" s="13">
        <f>'[1]Лицевые счета домов свод'!J2009</f>
        <v>-10531.080000000002</v>
      </c>
      <c r="K28" s="13">
        <f>'[1]Лицевые счета домов свод'!K2009</f>
        <v>10531.080000000002</v>
      </c>
      <c r="L28" s="3"/>
    </row>
    <row r="29" spans="1:12" ht="12.75" hidden="1">
      <c r="A29" s="3"/>
      <c r="B29" s="3"/>
      <c r="C29" s="3"/>
      <c r="D29" s="3" t="s">
        <v>40</v>
      </c>
      <c r="E29" s="13">
        <f>'[1]Лицевые счета домов свод'!E2010</f>
        <v>7864.560000000005</v>
      </c>
      <c r="F29" s="13">
        <f>'[1]Лицевые счета домов свод'!F2010</f>
        <v>-7864.560000000005</v>
      </c>
      <c r="G29" s="13">
        <f>'[1]Лицевые счета домов свод'!G2010</f>
        <v>70220.72</v>
      </c>
      <c r="H29" s="13">
        <f>'[1]Лицевые счета домов свод'!H2010</f>
        <v>61441.43000000001</v>
      </c>
      <c r="I29" s="13">
        <f>'[1]Лицевые счета домов свод'!I2010</f>
        <v>70220.72</v>
      </c>
      <c r="J29" s="13">
        <f>'[1]Лицевые счета домов свод'!J2010</f>
        <v>-16643.85</v>
      </c>
      <c r="K29" s="13">
        <f>'[1]Лицевые счета домов свод'!K2010</f>
        <v>16643.84999999999</v>
      </c>
      <c r="L29" s="3"/>
    </row>
    <row r="30" spans="1:12" ht="12.75" hidden="1">
      <c r="A30" s="3"/>
      <c r="B30" s="3"/>
      <c r="C30" s="3"/>
      <c r="D30" s="3" t="s">
        <v>41</v>
      </c>
      <c r="E30" s="13">
        <f>'[1]Лицевые счета домов свод'!E2011</f>
        <v>2548.420000000001</v>
      </c>
      <c r="F30" s="13">
        <f>'[1]Лицевые счета домов свод'!F2011</f>
        <v>-2548.420000000001</v>
      </c>
      <c r="G30" s="13">
        <f>'[1]Лицевые счета домов свод'!G2011</f>
        <v>22757.66</v>
      </c>
      <c r="H30" s="13">
        <f>'[1]Лицевые счета домов свод'!H2011</f>
        <v>19912.379999999997</v>
      </c>
      <c r="I30" s="13">
        <f>'[1]Лицевые счета домов свод'!I2011</f>
        <v>22757.66</v>
      </c>
      <c r="J30" s="13">
        <f>'[1]Лицевые счета домов свод'!J2011</f>
        <v>-5393.700000000004</v>
      </c>
      <c r="K30" s="13">
        <f>'[1]Лицевые счета домов свод'!K2011</f>
        <v>5393.700000000004</v>
      </c>
      <c r="L30" s="3"/>
    </row>
    <row r="31" spans="1:12" ht="12.75" hidden="1">
      <c r="A31" s="3"/>
      <c r="B31" s="3"/>
      <c r="C31" s="3"/>
      <c r="D31" s="3" t="s">
        <v>42</v>
      </c>
      <c r="E31" s="13">
        <f>'[1]Лицевые счета домов свод'!E2012</f>
        <v>0</v>
      </c>
      <c r="F31" s="13">
        <f>'[1]Лицевые счета домов свод'!F2012</f>
        <v>0</v>
      </c>
      <c r="G31" s="13">
        <f>'[1]Лицевые счета домов свод'!G2012</f>
        <v>0</v>
      </c>
      <c r="H31" s="13">
        <f>'[1]Лицевые счета домов свод'!H2012</f>
        <v>0</v>
      </c>
      <c r="I31" s="13">
        <f>'[1]Лицевые счета домов свод'!I2012</f>
        <v>0</v>
      </c>
      <c r="J31" s="13">
        <f>'[1]Лицевые счета домов свод'!J2012</f>
        <v>0</v>
      </c>
      <c r="K31" s="13">
        <f>'[1]Лицевые счета домов свод'!K2012</f>
        <v>0</v>
      </c>
      <c r="L31" s="3"/>
    </row>
    <row r="32" spans="1:12" ht="12.75" hidden="1">
      <c r="A32" s="3"/>
      <c r="B32" s="3"/>
      <c r="C32" s="3"/>
      <c r="D32" s="3" t="s">
        <v>43</v>
      </c>
      <c r="E32" s="13">
        <f>'[1]Лицевые счета домов свод'!E2013</f>
        <v>81.69999999999996</v>
      </c>
      <c r="F32" s="13">
        <f>'[1]Лицевые счета домов свод'!F2013</f>
        <v>-81.69999999999996</v>
      </c>
      <c r="G32" s="13">
        <f>'[1]Лицевые счета домов свод'!G2013</f>
        <v>641.76</v>
      </c>
      <c r="H32" s="13">
        <f>'[1]Лицевые счета домов свод'!H2013</f>
        <v>568.33</v>
      </c>
      <c r="I32" s="13">
        <f>'[1]Лицевые счета домов свод'!I2013</f>
        <v>641.76</v>
      </c>
      <c r="J32" s="13">
        <f>'[1]Лицевые счета домов свод'!J2013</f>
        <v>-155.12999999999988</v>
      </c>
      <c r="K32" s="13">
        <f>'[1]Лицевые счета домов свод'!K2013</f>
        <v>155.12999999999988</v>
      </c>
      <c r="L32" s="3"/>
    </row>
    <row r="33" spans="1:12" ht="12.75" hidden="1">
      <c r="A33" s="3"/>
      <c r="B33" s="3"/>
      <c r="C33" s="3"/>
      <c r="D33" s="3"/>
      <c r="E33" s="13">
        <f>'[1]Лицевые счета домов свод'!E2014</f>
        <v>0</v>
      </c>
      <c r="F33" s="13">
        <f>'[1]Лицевые счета домов свод'!F2014</f>
        <v>0</v>
      </c>
      <c r="G33" s="13">
        <f>'[1]Лицевые счета домов свод'!G2014</f>
        <v>0</v>
      </c>
      <c r="H33" s="13">
        <f>'[1]Лицевые счета домов свод'!H2014</f>
        <v>0</v>
      </c>
      <c r="I33" s="13">
        <f>'[1]Лицевые счета домов свод'!I2014</f>
        <v>0</v>
      </c>
      <c r="J33" s="13">
        <f>'[1]Лицевые счета домов свод'!J2014</f>
        <v>0</v>
      </c>
      <c r="K33" s="13">
        <f>'[1]Лицевые счета домов свод'!K2014</f>
        <v>0</v>
      </c>
      <c r="L33" s="3"/>
    </row>
    <row r="34" spans="1:12" ht="12.75" hidden="1">
      <c r="A34" s="3"/>
      <c r="B34" s="3"/>
      <c r="C34" s="3"/>
      <c r="D34" s="3"/>
      <c r="E34" s="13">
        <f>'[1]Лицевые счета домов свод'!E2015</f>
        <v>0</v>
      </c>
      <c r="F34" s="13">
        <f>'[1]Лицевые счета домов свод'!F2015</f>
        <v>0</v>
      </c>
      <c r="G34" s="13">
        <f>'[1]Лицевые счета домов свод'!G2015</f>
        <v>0</v>
      </c>
      <c r="H34" s="13">
        <f>'[1]Лицевые счета домов свод'!H2015</f>
        <v>0</v>
      </c>
      <c r="I34" s="13">
        <f>'[1]Лицевые счета домов свод'!I2015</f>
        <v>0</v>
      </c>
      <c r="J34" s="13">
        <f>'[1]Лицевые счета домов свод'!J2015</f>
        <v>0</v>
      </c>
      <c r="K34" s="13">
        <f>'[1]Лицевые счета домов свод'!K2015</f>
        <v>0</v>
      </c>
      <c r="L34" s="3"/>
    </row>
    <row r="35" spans="1:12" ht="18.75" customHeight="1" hidden="1">
      <c r="A35" s="3"/>
      <c r="B35" s="3"/>
      <c r="C35" s="3"/>
      <c r="D35" s="3"/>
      <c r="E35" s="13">
        <f>'[1]Лицевые счета домов свод'!E2016</f>
        <v>0</v>
      </c>
      <c r="F35" s="13">
        <f>'[1]Лицевые счета домов свод'!F2016</f>
        <v>0</v>
      </c>
      <c r="G35" s="13">
        <f>'[1]Лицевые счета домов свод'!G2016</f>
        <v>0</v>
      </c>
      <c r="H35" s="13">
        <f>'[1]Лицевые счета домов свод'!H2016</f>
        <v>0</v>
      </c>
      <c r="I35" s="13">
        <f>'[1]Лицевые счета домов свод'!I2016</f>
        <v>0</v>
      </c>
      <c r="J35" s="13">
        <f>'[1]Лицевые счета домов свод'!J2016</f>
        <v>0</v>
      </c>
      <c r="K35" s="13">
        <f>'[1]Лицевые счета домов свод'!K2016</f>
        <v>0</v>
      </c>
      <c r="L35" s="3"/>
    </row>
    <row r="36" spans="1:12" ht="89.25" customHeight="1">
      <c r="A36" s="8"/>
      <c r="B36" s="18" t="s">
        <v>44</v>
      </c>
      <c r="C36" s="18"/>
      <c r="D36" s="18"/>
      <c r="E36" s="18">
        <f>SUM(E23:E32)+E12+E22</f>
        <v>46049.25</v>
      </c>
      <c r="F36" s="18">
        <f>SUM(F23:F32)+F12+F22</f>
        <v>-67587.11054000001</v>
      </c>
      <c r="G36" s="18">
        <f>SUM(G23:G32)+G12+G22</f>
        <v>553443.43608</v>
      </c>
      <c r="H36" s="19">
        <f>SUM(H23:H32)+H12+H22</f>
        <v>470323.0299999999</v>
      </c>
      <c r="I36" s="19">
        <f>SUM(I23:I32)+I12+I22</f>
        <v>547973.4930199999</v>
      </c>
      <c r="J36" s="19">
        <f>SUM(J23:J32)+J12+J22</f>
        <v>-145237.57356000005</v>
      </c>
      <c r="K36" s="19">
        <f>SUM(K23:K32)+K12+K22</f>
        <v>129169.65607999999</v>
      </c>
      <c r="L36" s="8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6:D36"/>
  </mergeCells>
  <printOptions/>
  <pageMargins left="0.25" right="0.25" top="0.75" bottom="0.3" header="0.3" footer="0.511805555555555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25"/>
  <sheetViews>
    <sheetView zoomScale="70" zoomScaleNormal="70" workbookViewId="0" topLeftCell="A16">
      <selection activeCell="A26" sqref="A26"/>
    </sheetView>
  </sheetViews>
  <sheetFormatPr defaultColWidth="12.57421875" defaultRowHeight="12.75"/>
  <cols>
    <col min="1" max="1" width="15.140625" style="1" customWidth="1"/>
    <col min="2" max="2" width="102.00390625" style="1" customWidth="1"/>
    <col min="3" max="3" width="70.57421875" style="1" customWidth="1"/>
    <col min="4" max="4" width="79.57421875" style="1" customWidth="1"/>
    <col min="5" max="5" width="2.421875" style="0" customWidth="1"/>
    <col min="6" max="255" width="11.57421875" style="0" customWidth="1"/>
    <col min="256" max="16384" width="11.57421875" style="0" customWidth="1"/>
  </cols>
  <sheetData>
    <row r="2" spans="1:4" s="21" customFormat="1" ht="45.75" customHeight="1">
      <c r="A2" s="20" t="s">
        <v>45</v>
      </c>
      <c r="B2" s="20"/>
      <c r="C2" s="20"/>
      <c r="D2" s="20"/>
    </row>
    <row r="3" spans="1:4" ht="12.75">
      <c r="A3" s="22" t="s">
        <v>1</v>
      </c>
      <c r="B3" s="23" t="s">
        <v>46</v>
      </c>
      <c r="C3" s="23" t="s">
        <v>2</v>
      </c>
      <c r="D3" s="23" t="s">
        <v>47</v>
      </c>
    </row>
    <row r="4" spans="1:4" ht="53.25" customHeight="1">
      <c r="A4" s="24">
        <v>1</v>
      </c>
      <c r="B4" s="25" t="s">
        <v>48</v>
      </c>
      <c r="C4" s="25" t="s">
        <v>49</v>
      </c>
      <c r="D4" s="25" t="s">
        <v>50</v>
      </c>
    </row>
    <row r="5" spans="1:4" ht="38.25" customHeight="1">
      <c r="A5" s="26" t="s">
        <v>51</v>
      </c>
      <c r="B5" s="26"/>
      <c r="C5" s="26"/>
      <c r="D5" s="26"/>
    </row>
    <row r="6" spans="1:4" ht="12.75">
      <c r="A6" s="22" t="s">
        <v>1</v>
      </c>
      <c r="B6" s="23" t="s">
        <v>46</v>
      </c>
      <c r="C6" s="23" t="s">
        <v>2</v>
      </c>
      <c r="D6" s="23" t="s">
        <v>47</v>
      </c>
    </row>
    <row r="7" spans="1:4" ht="74.25" customHeight="1">
      <c r="A7" s="24">
        <v>1</v>
      </c>
      <c r="B7" s="27" t="s">
        <v>48</v>
      </c>
      <c r="C7" s="25" t="s">
        <v>49</v>
      </c>
      <c r="D7" s="24" t="s">
        <v>52</v>
      </c>
    </row>
    <row r="8" spans="1:4" ht="54.75" customHeight="1">
      <c r="A8" s="26" t="s">
        <v>53</v>
      </c>
      <c r="B8" s="26"/>
      <c r="C8" s="26"/>
      <c r="D8" s="26"/>
    </row>
    <row r="9" spans="1:4" ht="12.75">
      <c r="A9" s="22" t="s">
        <v>1</v>
      </c>
      <c r="B9" s="23" t="s">
        <v>46</v>
      </c>
      <c r="C9" s="23" t="s">
        <v>2</v>
      </c>
      <c r="D9" s="23" t="s">
        <v>47</v>
      </c>
    </row>
    <row r="10" spans="1:4" ht="12.75">
      <c r="A10" s="24">
        <v>1</v>
      </c>
      <c r="B10" s="27" t="s">
        <v>54</v>
      </c>
      <c r="C10" s="25" t="s">
        <v>49</v>
      </c>
      <c r="D10" s="25" t="s">
        <v>55</v>
      </c>
    </row>
    <row r="11" spans="1:4" ht="51" customHeight="1">
      <c r="A11" s="26" t="s">
        <v>56</v>
      </c>
      <c r="B11" s="26"/>
      <c r="C11" s="26"/>
      <c r="D11" s="26"/>
    </row>
    <row r="12" spans="1:4" ht="12.75">
      <c r="A12" s="22" t="s">
        <v>1</v>
      </c>
      <c r="B12" s="23" t="s">
        <v>46</v>
      </c>
      <c r="C12" s="23" t="s">
        <v>2</v>
      </c>
      <c r="D12" s="23" t="s">
        <v>47</v>
      </c>
    </row>
    <row r="13" spans="1:4" ht="12.75">
      <c r="A13" s="24">
        <v>1</v>
      </c>
      <c r="B13" s="27" t="s">
        <v>57</v>
      </c>
      <c r="C13" s="25" t="s">
        <v>49</v>
      </c>
      <c r="D13" s="25"/>
    </row>
    <row r="14" spans="1:4" ht="45.75" customHeight="1">
      <c r="A14" s="26" t="s">
        <v>58</v>
      </c>
      <c r="B14" s="26"/>
      <c r="C14" s="26"/>
      <c r="D14" s="26"/>
    </row>
    <row r="15" spans="1:4" ht="12.75">
      <c r="A15" s="22" t="s">
        <v>1</v>
      </c>
      <c r="B15" s="23" t="s">
        <v>46</v>
      </c>
      <c r="C15" s="23" t="s">
        <v>2</v>
      </c>
      <c r="D15" s="23" t="s">
        <v>47</v>
      </c>
    </row>
    <row r="16" spans="1:4" ht="12.75">
      <c r="A16" s="24">
        <v>1</v>
      </c>
      <c r="B16" s="27" t="s">
        <v>59</v>
      </c>
      <c r="C16" s="25" t="s">
        <v>49</v>
      </c>
      <c r="D16" s="25" t="s">
        <v>60</v>
      </c>
    </row>
    <row r="17" spans="1:4" ht="90.75" customHeight="1">
      <c r="A17" s="24">
        <v>2</v>
      </c>
      <c r="B17" s="25" t="s">
        <v>61</v>
      </c>
      <c r="C17" s="28" t="s">
        <v>49</v>
      </c>
      <c r="D17" s="25"/>
    </row>
    <row r="18" spans="1:4" ht="51" customHeight="1">
      <c r="A18" s="26" t="s">
        <v>62</v>
      </c>
      <c r="B18" s="26"/>
      <c r="C18" s="26"/>
      <c r="D18" s="26"/>
    </row>
    <row r="19" spans="1:4" ht="12.75">
      <c r="A19" s="22" t="s">
        <v>1</v>
      </c>
      <c r="B19" s="23" t="s">
        <v>46</v>
      </c>
      <c r="C19" s="23" t="s">
        <v>2</v>
      </c>
      <c r="D19" s="23" t="s">
        <v>47</v>
      </c>
    </row>
    <row r="20" spans="1:4" ht="58.5" customHeight="1">
      <c r="A20" s="24">
        <v>1</v>
      </c>
      <c r="B20" s="29" t="s">
        <v>59</v>
      </c>
      <c r="C20" s="25" t="s">
        <v>49</v>
      </c>
      <c r="D20" s="25" t="s">
        <v>60</v>
      </c>
    </row>
    <row r="21" spans="1:4" ht="64.5" customHeight="1">
      <c r="A21" s="24">
        <v>2</v>
      </c>
      <c r="B21" s="29" t="s">
        <v>63</v>
      </c>
      <c r="C21" s="25" t="s">
        <v>49</v>
      </c>
      <c r="D21" s="25"/>
    </row>
    <row r="22" spans="1:4" ht="45.75" customHeight="1">
      <c r="A22" s="26" t="s">
        <v>64</v>
      </c>
      <c r="B22" s="26"/>
      <c r="C22" s="26"/>
      <c r="D22" s="26"/>
    </row>
    <row r="23" spans="1:4" ht="12.75">
      <c r="A23" s="22" t="s">
        <v>1</v>
      </c>
      <c r="B23" s="23" t="s">
        <v>46</v>
      </c>
      <c r="C23" s="23" t="s">
        <v>2</v>
      </c>
      <c r="D23" s="23" t="s">
        <v>47</v>
      </c>
    </row>
    <row r="24" spans="1:4" ht="134.25" customHeight="1">
      <c r="A24" s="24">
        <v>1</v>
      </c>
      <c r="B24" s="29" t="s">
        <v>65</v>
      </c>
      <c r="C24" s="25" t="s">
        <v>49</v>
      </c>
      <c r="D24" s="25" t="s">
        <v>66</v>
      </c>
    </row>
    <row r="25" spans="1:4" ht="83.25" customHeight="1">
      <c r="A25" s="24">
        <v>2</v>
      </c>
      <c r="B25" s="29" t="s">
        <v>67</v>
      </c>
      <c r="C25" s="25" t="s">
        <v>49</v>
      </c>
      <c r="D25" s="25"/>
    </row>
  </sheetData>
  <sheetProtection selectLockedCells="1" selectUnlockedCells="1"/>
  <mergeCells count="7">
    <mergeCell ref="A2:D2"/>
    <mergeCell ref="A5:D5"/>
    <mergeCell ref="A8:D8"/>
    <mergeCell ref="A11:D11"/>
    <mergeCell ref="A14:D14"/>
    <mergeCell ref="A18:D18"/>
    <mergeCell ref="A22:D22"/>
  </mergeCells>
  <printOptions/>
  <pageMargins left="0.7875" right="0.7875" top="1.0527777777777778" bottom="1.0527777777777778" header="0.7875" footer="0.7875"/>
  <pageSetup horizontalDpi="300" verticalDpi="300" orientation="portrait" paperSize="9" scale="35"/>
  <headerFooter alignWithMargins="0">
    <oddHeader>&amp;C&amp;"Times New Roman,Обычный"&amp;12&amp;A</oddHeader>
    <oddFooter>&amp;C&amp;"Times New Roman,Обычный"&amp;12Страница &amp;P</oddFoot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52"/>
  <sheetViews>
    <sheetView tabSelected="1" zoomScale="70" zoomScaleNormal="70" workbookViewId="0" topLeftCell="A43">
      <selection activeCell="A53" sqref="A53"/>
    </sheetView>
  </sheetViews>
  <sheetFormatPr defaultColWidth="12.57421875" defaultRowHeight="12.75"/>
  <cols>
    <col min="1" max="1" width="16.57421875" style="30" customWidth="1"/>
    <col min="2" max="2" width="102.57421875" style="31" customWidth="1"/>
    <col min="3" max="3" width="74.8515625" style="30" customWidth="1"/>
    <col min="4" max="4" width="61.421875" style="30" customWidth="1"/>
    <col min="5" max="255" width="11.57421875" style="32" customWidth="1"/>
    <col min="256" max="16384" width="11.57421875" style="0" customWidth="1"/>
  </cols>
  <sheetData>
    <row r="2" spans="1:4" ht="12.75">
      <c r="A2" s="16"/>
      <c r="B2" s="33"/>
      <c r="C2" s="16"/>
      <c r="D2" s="16"/>
    </row>
    <row r="3" spans="1:4" ht="51" customHeight="1">
      <c r="A3" s="20" t="s">
        <v>45</v>
      </c>
      <c r="B3" s="20"/>
      <c r="C3" s="20"/>
      <c r="D3" s="20"/>
    </row>
    <row r="4" spans="1:4" ht="12.75">
      <c r="A4" s="22" t="s">
        <v>1</v>
      </c>
      <c r="B4" s="22" t="s">
        <v>46</v>
      </c>
      <c r="C4" s="22" t="s">
        <v>2</v>
      </c>
      <c r="D4" s="22" t="s">
        <v>47</v>
      </c>
    </row>
    <row r="5" spans="1:4" ht="72.75" customHeight="1">
      <c r="A5" s="29">
        <v>1</v>
      </c>
      <c r="B5" s="29" t="s">
        <v>68</v>
      </c>
      <c r="C5" s="25" t="s">
        <v>49</v>
      </c>
      <c r="D5" s="29"/>
    </row>
    <row r="6" spans="1:4" ht="31.5" customHeight="1">
      <c r="A6" s="29">
        <v>2</v>
      </c>
      <c r="B6" s="25" t="s">
        <v>69</v>
      </c>
      <c r="C6" s="34" t="s">
        <v>49</v>
      </c>
      <c r="D6" s="25"/>
    </row>
    <row r="7" spans="1:4" ht="12.75">
      <c r="A7" s="29">
        <v>3</v>
      </c>
      <c r="B7" s="29" t="s">
        <v>70</v>
      </c>
      <c r="C7" s="25" t="s">
        <v>49</v>
      </c>
      <c r="D7" s="29"/>
    </row>
    <row r="8" spans="1:4" s="36" customFormat="1" ht="40.5" customHeight="1">
      <c r="A8" s="35" t="s">
        <v>71</v>
      </c>
      <c r="B8" s="35"/>
      <c r="C8" s="35"/>
      <c r="D8" s="35"/>
    </row>
    <row r="9" spans="1:4" ht="12.75">
      <c r="A9" s="22" t="s">
        <v>1</v>
      </c>
      <c r="B9" s="22" t="s">
        <v>46</v>
      </c>
      <c r="C9" s="22" t="s">
        <v>2</v>
      </c>
      <c r="D9" s="22" t="s">
        <v>47</v>
      </c>
    </row>
    <row r="10" spans="1:4" ht="49.5" customHeight="1">
      <c r="A10" s="29">
        <v>1</v>
      </c>
      <c r="B10" s="25" t="s">
        <v>72</v>
      </c>
      <c r="C10" s="25" t="s">
        <v>49</v>
      </c>
      <c r="D10" s="25" t="s">
        <v>73</v>
      </c>
    </row>
    <row r="11" spans="1:4" ht="66.75" customHeight="1">
      <c r="A11" s="29">
        <v>2</v>
      </c>
      <c r="B11" s="29" t="s">
        <v>70</v>
      </c>
      <c r="C11" s="25" t="s">
        <v>49</v>
      </c>
      <c r="D11" s="29"/>
    </row>
    <row r="12" spans="1:4" ht="69" customHeight="1">
      <c r="A12" s="29">
        <v>3</v>
      </c>
      <c r="B12" s="29" t="s">
        <v>68</v>
      </c>
      <c r="C12" s="34" t="s">
        <v>49</v>
      </c>
      <c r="D12" s="25"/>
    </row>
    <row r="13" spans="1:4" s="36" customFormat="1" ht="44.25" customHeight="1">
      <c r="A13" s="35" t="s">
        <v>74</v>
      </c>
      <c r="B13" s="35"/>
      <c r="C13" s="35"/>
      <c r="D13" s="35"/>
    </row>
    <row r="14" spans="1:4" ht="12.75">
      <c r="A14" s="22" t="s">
        <v>1</v>
      </c>
      <c r="B14" s="22" t="s">
        <v>46</v>
      </c>
      <c r="C14" s="22" t="s">
        <v>2</v>
      </c>
      <c r="D14" s="22" t="s">
        <v>47</v>
      </c>
    </row>
    <row r="15" spans="1:4" ht="55.5" customHeight="1">
      <c r="A15" s="29">
        <v>1</v>
      </c>
      <c r="B15" s="29" t="s">
        <v>70</v>
      </c>
      <c r="C15" s="25" t="s">
        <v>49</v>
      </c>
      <c r="D15" s="29"/>
    </row>
    <row r="16" spans="1:4" ht="56.25" customHeight="1">
      <c r="A16" s="29">
        <v>2</v>
      </c>
      <c r="B16" s="29" t="s">
        <v>75</v>
      </c>
      <c r="C16" s="25" t="s">
        <v>49</v>
      </c>
      <c r="D16" s="29" t="s">
        <v>76</v>
      </c>
    </row>
    <row r="17" spans="1:4" ht="59.25" customHeight="1">
      <c r="A17" s="29">
        <v>3</v>
      </c>
      <c r="B17" s="37" t="s">
        <v>68</v>
      </c>
      <c r="C17" s="34" t="s">
        <v>49</v>
      </c>
      <c r="D17" s="25"/>
    </row>
    <row r="18" spans="1:4" s="36" customFormat="1" ht="27.75" customHeight="1">
      <c r="A18" s="35" t="s">
        <v>51</v>
      </c>
      <c r="B18" s="35"/>
      <c r="C18" s="35"/>
      <c r="D18" s="35"/>
    </row>
    <row r="19" spans="1:4" ht="12.75">
      <c r="A19" s="22" t="s">
        <v>1</v>
      </c>
      <c r="B19" s="22" t="s">
        <v>46</v>
      </c>
      <c r="C19" s="22" t="s">
        <v>2</v>
      </c>
      <c r="D19" s="22" t="s">
        <v>47</v>
      </c>
    </row>
    <row r="20" spans="1:4" ht="57" customHeight="1">
      <c r="A20" s="29">
        <v>1</v>
      </c>
      <c r="B20" s="25" t="s">
        <v>77</v>
      </c>
      <c r="C20" s="25" t="s">
        <v>49</v>
      </c>
      <c r="D20" s="25" t="s">
        <v>78</v>
      </c>
    </row>
    <row r="21" spans="1:4" ht="47.25" customHeight="1">
      <c r="A21" s="29">
        <v>2</v>
      </c>
      <c r="B21" s="29" t="s">
        <v>79</v>
      </c>
      <c r="C21" s="25" t="s">
        <v>49</v>
      </c>
      <c r="D21" s="29"/>
    </row>
    <row r="22" spans="1:4" ht="47.25" customHeight="1">
      <c r="A22" s="29">
        <v>3</v>
      </c>
      <c r="B22" s="29" t="s">
        <v>68</v>
      </c>
      <c r="C22" s="25" t="s">
        <v>49</v>
      </c>
      <c r="D22" s="29"/>
    </row>
    <row r="23" spans="1:4" ht="38.25" customHeight="1">
      <c r="A23" s="35" t="s">
        <v>53</v>
      </c>
      <c r="B23" s="35"/>
      <c r="C23" s="35"/>
      <c r="D23" s="35"/>
    </row>
    <row r="24" spans="1:4" ht="12.75">
      <c r="A24" s="22" t="s">
        <v>1</v>
      </c>
      <c r="B24" s="22" t="s">
        <v>46</v>
      </c>
      <c r="C24" s="22" t="s">
        <v>2</v>
      </c>
      <c r="D24" s="22" t="s">
        <v>47</v>
      </c>
    </row>
    <row r="25" spans="1:4" ht="100.5" customHeight="1">
      <c r="A25" s="38">
        <v>1</v>
      </c>
      <c r="B25" s="25" t="s">
        <v>80</v>
      </c>
      <c r="C25" s="38" t="s">
        <v>49</v>
      </c>
      <c r="D25" s="38"/>
    </row>
    <row r="26" spans="1:4" ht="55.5" customHeight="1">
      <c r="A26" s="38">
        <v>2</v>
      </c>
      <c r="B26" s="38" t="s">
        <v>68</v>
      </c>
      <c r="C26" s="38" t="s">
        <v>49</v>
      </c>
      <c r="D26" s="38"/>
    </row>
    <row r="27" spans="1:4" ht="66.75" customHeight="1">
      <c r="A27" s="38">
        <v>3</v>
      </c>
      <c r="B27" s="29" t="s">
        <v>70</v>
      </c>
      <c r="C27" s="25" t="s">
        <v>49</v>
      </c>
      <c r="D27" s="29"/>
    </row>
    <row r="28" spans="1:4" ht="55.5" customHeight="1">
      <c r="A28" s="20" t="s">
        <v>81</v>
      </c>
      <c r="B28" s="20"/>
      <c r="C28" s="20"/>
      <c r="D28" s="20"/>
    </row>
    <row r="29" spans="1:4" ht="12.75">
      <c r="A29" s="22" t="s">
        <v>1</v>
      </c>
      <c r="B29" s="22" t="s">
        <v>46</v>
      </c>
      <c r="C29" s="22" t="s">
        <v>2</v>
      </c>
      <c r="D29" s="22" t="s">
        <v>47</v>
      </c>
    </row>
    <row r="30" spans="1:4" ht="68.25" customHeight="1">
      <c r="A30" s="29">
        <v>1</v>
      </c>
      <c r="B30" s="29" t="s">
        <v>70</v>
      </c>
      <c r="C30" s="25" t="s">
        <v>49</v>
      </c>
      <c r="D30" s="29"/>
    </row>
    <row r="31" spans="1:4" ht="48" customHeight="1">
      <c r="A31" s="20" t="s">
        <v>82</v>
      </c>
      <c r="B31" s="20"/>
      <c r="C31" s="20"/>
      <c r="D31" s="20"/>
    </row>
    <row r="32" spans="1:4" ht="12.75">
      <c r="A32" s="22" t="s">
        <v>1</v>
      </c>
      <c r="B32" s="22" t="s">
        <v>46</v>
      </c>
      <c r="C32" s="22" t="s">
        <v>2</v>
      </c>
      <c r="D32" s="22" t="s">
        <v>47</v>
      </c>
    </row>
    <row r="33" spans="1:4" ht="78" customHeight="1">
      <c r="A33" s="29">
        <v>1</v>
      </c>
      <c r="B33" s="29" t="s">
        <v>70</v>
      </c>
      <c r="C33" s="25" t="s">
        <v>49</v>
      </c>
      <c r="D33" s="29"/>
    </row>
    <row r="34" spans="1:4" ht="40.5" customHeight="1">
      <c r="A34" s="20" t="s">
        <v>83</v>
      </c>
      <c r="B34" s="20"/>
      <c r="C34" s="20"/>
      <c r="D34" s="20"/>
    </row>
    <row r="35" spans="1:4" ht="12.75">
      <c r="A35" s="22" t="s">
        <v>1</v>
      </c>
      <c r="B35" s="22" t="s">
        <v>46</v>
      </c>
      <c r="C35" s="22" t="s">
        <v>2</v>
      </c>
      <c r="D35" s="22" t="s">
        <v>47</v>
      </c>
    </row>
    <row r="36" spans="1:4" ht="70.5" customHeight="1">
      <c r="A36" s="29">
        <v>1</v>
      </c>
      <c r="B36" s="29" t="s">
        <v>70</v>
      </c>
      <c r="C36" s="25" t="s">
        <v>49</v>
      </c>
      <c r="D36" s="29"/>
    </row>
    <row r="37" spans="1:4" ht="43.5" customHeight="1">
      <c r="A37" s="20" t="s">
        <v>84</v>
      </c>
      <c r="B37" s="20"/>
      <c r="C37" s="20"/>
      <c r="D37" s="20"/>
    </row>
    <row r="38" spans="1:4" ht="12.75">
      <c r="A38" s="22" t="s">
        <v>1</v>
      </c>
      <c r="B38" s="22" t="s">
        <v>46</v>
      </c>
      <c r="C38" s="22" t="s">
        <v>2</v>
      </c>
      <c r="D38" s="22" t="s">
        <v>47</v>
      </c>
    </row>
    <row r="39" spans="1:4" ht="72" customHeight="1">
      <c r="A39" s="29">
        <v>1</v>
      </c>
      <c r="B39" s="29" t="s">
        <v>70</v>
      </c>
      <c r="C39" s="25" t="s">
        <v>49</v>
      </c>
      <c r="D39" s="29"/>
    </row>
    <row r="40" spans="1:4" ht="12.75">
      <c r="A40" s="29">
        <v>2</v>
      </c>
      <c r="B40" s="25" t="s">
        <v>85</v>
      </c>
      <c r="C40" s="34" t="s">
        <v>49</v>
      </c>
      <c r="D40" s="25"/>
    </row>
    <row r="41" spans="1:4" ht="43.5" customHeight="1">
      <c r="A41" s="20" t="s">
        <v>86</v>
      </c>
      <c r="B41" s="20"/>
      <c r="C41" s="20"/>
      <c r="D41" s="20"/>
    </row>
    <row r="42" spans="1:4" ht="12.75">
      <c r="A42" s="22" t="s">
        <v>1</v>
      </c>
      <c r="B42" s="22" t="s">
        <v>46</v>
      </c>
      <c r="C42" s="22" t="s">
        <v>2</v>
      </c>
      <c r="D42" s="22" t="s">
        <v>47</v>
      </c>
    </row>
    <row r="43" spans="1:4" ht="72.75" customHeight="1">
      <c r="A43" s="29">
        <v>1</v>
      </c>
      <c r="B43" s="29" t="s">
        <v>70</v>
      </c>
      <c r="C43" s="25" t="s">
        <v>49</v>
      </c>
      <c r="D43" s="29"/>
    </row>
    <row r="44" spans="1:4" ht="38.25" customHeight="1">
      <c r="A44" s="20" t="s">
        <v>87</v>
      </c>
      <c r="B44" s="20"/>
      <c r="C44" s="20"/>
      <c r="D44" s="20"/>
    </row>
    <row r="45" spans="1:4" ht="12.75">
      <c r="A45" s="22" t="s">
        <v>1</v>
      </c>
      <c r="B45" s="22" t="s">
        <v>46</v>
      </c>
      <c r="C45" s="22" t="s">
        <v>2</v>
      </c>
      <c r="D45" s="22" t="s">
        <v>47</v>
      </c>
    </row>
    <row r="46" spans="1:4" ht="54.75" customHeight="1">
      <c r="A46" s="29">
        <v>1</v>
      </c>
      <c r="B46" s="29" t="s">
        <v>88</v>
      </c>
      <c r="C46" s="25" t="s">
        <v>49</v>
      </c>
      <c r="D46" s="29"/>
    </row>
    <row r="47" spans="1:4" ht="36.75" customHeight="1">
      <c r="A47" s="29">
        <v>2</v>
      </c>
      <c r="B47" s="25" t="s">
        <v>89</v>
      </c>
      <c r="C47" s="34" t="s">
        <v>49</v>
      </c>
      <c r="D47" s="25"/>
    </row>
    <row r="48" spans="1:4" ht="54.75" customHeight="1">
      <c r="A48" s="29">
        <v>3</v>
      </c>
      <c r="B48" s="29" t="s">
        <v>70</v>
      </c>
      <c r="C48" s="25" t="s">
        <v>49</v>
      </c>
      <c r="D48" s="29"/>
    </row>
    <row r="49" spans="1:4" ht="48" customHeight="1">
      <c r="A49" s="20" t="s">
        <v>90</v>
      </c>
      <c r="B49" s="20"/>
      <c r="C49" s="20"/>
      <c r="D49" s="20"/>
    </row>
    <row r="50" spans="1:4" ht="12.75">
      <c r="A50" s="22" t="s">
        <v>1</v>
      </c>
      <c r="B50" s="22" t="s">
        <v>46</v>
      </c>
      <c r="C50" s="22" t="s">
        <v>2</v>
      </c>
      <c r="D50" s="22" t="s">
        <v>47</v>
      </c>
    </row>
    <row r="51" spans="1:4" ht="65.25" customHeight="1">
      <c r="A51" s="29">
        <v>1</v>
      </c>
      <c r="B51" s="29" t="s">
        <v>70</v>
      </c>
      <c r="C51" s="25" t="s">
        <v>49</v>
      </c>
      <c r="D51" s="29"/>
    </row>
    <row r="52" spans="1:4" ht="68.25" customHeight="1">
      <c r="A52" s="29">
        <v>2</v>
      </c>
      <c r="B52" s="25" t="s">
        <v>91</v>
      </c>
      <c r="C52" s="34" t="s">
        <v>49</v>
      </c>
      <c r="D52" s="25"/>
    </row>
  </sheetData>
  <sheetProtection selectLockedCells="1" selectUnlockedCells="1"/>
  <mergeCells count="12">
    <mergeCell ref="A3:D3"/>
    <mergeCell ref="A8:D8"/>
    <mergeCell ref="A13:D13"/>
    <mergeCell ref="A18:D18"/>
    <mergeCell ref="A23:D23"/>
    <mergeCell ref="A28:D28"/>
    <mergeCell ref="A31:D31"/>
    <mergeCell ref="A34:D34"/>
    <mergeCell ref="A37:D37"/>
    <mergeCell ref="A41:D41"/>
    <mergeCell ref="A44:D44"/>
    <mergeCell ref="A49:D49"/>
  </mergeCells>
  <printOptions/>
  <pageMargins left="0.7875" right="0.7875" top="1.0527777777777778" bottom="1.0527777777777778" header="0.7875" footer="0.7875"/>
  <pageSetup horizontalDpi="300" verticalDpi="300" orientation="portrait" paperSize="9" scale="34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2018-01-24T07:43:31Z</cp:lastPrinted>
  <dcterms:modified xsi:type="dcterms:W3CDTF">2022-04-04T11:35:01Z</dcterms:modified>
  <cp:category/>
  <cp:version/>
  <cp:contentType/>
  <cp:contentStatus/>
  <cp:revision>450</cp:revision>
</cp:coreProperties>
</file>